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admin\Обмен\"/>
    </mc:Choice>
  </mc:AlternateContent>
  <xr:revisionPtr revIDLastSave="0" documentId="13_ncr:1_{22E3AE4F-5510-4DC5-8596-EE1D812DD406}" xr6:coauthVersionLast="47" xr6:coauthVersionMax="47" xr10:uidLastSave="{00000000-0000-0000-0000-000000000000}"/>
  <bookViews>
    <workbookView xWindow="-120" yWindow="-120" windowWidth="29040" windowHeight="15840" xr2:uid="{00000000-000D-0000-FFFF-FFFF00000000}"/>
  </bookViews>
  <sheets>
    <sheet name="Лист1" sheetId="1" r:id="rId1"/>
    <sheet name="Лист2" sheetId="2" r:id="rId2"/>
    <sheet name="Лист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 l="1"/>
  <c r="E9" i="1"/>
  <c r="E10" i="1" l="1"/>
  <c r="E12" i="1"/>
  <c r="E8" i="1"/>
  <c r="E25" i="1" l="1"/>
  <c r="E24" i="1"/>
  <c r="E23" i="1"/>
  <c r="E22" i="1"/>
  <c r="E21" i="1"/>
  <c r="E20" i="1"/>
  <c r="E19" i="1"/>
  <c r="E18" i="1"/>
  <c r="E17" i="1"/>
  <c r="E16" i="1"/>
  <c r="E15" i="1"/>
  <c r="E14" i="1"/>
  <c r="C6" i="1"/>
  <c r="D6" i="1"/>
  <c r="B6" i="1"/>
  <c r="E5" i="1"/>
  <c r="B13" i="1"/>
  <c r="C13" i="1"/>
  <c r="D13" i="1"/>
  <c r="C26" i="1" l="1"/>
  <c r="D26" i="1"/>
  <c r="E6" i="1"/>
  <c r="B26" i="1"/>
  <c r="E13" i="1"/>
  <c r="E26" i="1" l="1"/>
  <c r="C3" i="2"/>
  <c r="D3" i="2"/>
  <c r="E3" i="2"/>
  <c r="B3" i="2"/>
  <c r="C13" i="2"/>
  <c r="D13" i="2"/>
  <c r="E13" i="2"/>
  <c r="B13" i="2"/>
  <c r="C18" i="2"/>
  <c r="D18" i="2"/>
  <c r="E18" i="2"/>
  <c r="B18" i="2"/>
</calcChain>
</file>

<file path=xl/sharedStrings.xml><?xml version="1.0" encoding="utf-8"?>
<sst xmlns="http://schemas.openxmlformats.org/spreadsheetml/2006/main" count="47" uniqueCount="46">
  <si>
    <t>Субсидии на выполнение муниципального задания</t>
  </si>
  <si>
    <t>Субсидии на иные цели</t>
  </si>
  <si>
    <t>Кассовые расходы, всего</t>
  </si>
  <si>
    <t>в том числе:</t>
  </si>
  <si>
    <t>Взносы по обязательному социальному страхованию</t>
  </si>
  <si>
    <t>из них:
Услуги связи</t>
  </si>
  <si>
    <t>Транспортные услуги</t>
  </si>
  <si>
    <t>Коммунальные услуги</t>
  </si>
  <si>
    <t>Работы, услуги по содержанию имущества</t>
  </si>
  <si>
    <t>Прочие работы, услуги</t>
  </si>
  <si>
    <t>Основные средства</t>
  </si>
  <si>
    <t>материальные запасы</t>
  </si>
  <si>
    <t>Социальное обеспечение</t>
  </si>
  <si>
    <t>Итого</t>
  </si>
  <si>
    <t>ШК 100</t>
  </si>
  <si>
    <t xml:space="preserve">211  </t>
  </si>
  <si>
    <t xml:space="preserve">213  </t>
  </si>
  <si>
    <t xml:space="preserve">221  </t>
  </si>
  <si>
    <t xml:space="preserve">222  </t>
  </si>
  <si>
    <t xml:space="preserve">223  </t>
  </si>
  <si>
    <t xml:space="preserve">225  </t>
  </si>
  <si>
    <t xml:space="preserve">226  </t>
  </si>
  <si>
    <t xml:space="preserve">263  </t>
  </si>
  <si>
    <t xml:space="preserve">266  </t>
  </si>
  <si>
    <t xml:space="preserve">291  </t>
  </si>
  <si>
    <t xml:space="preserve">292  </t>
  </si>
  <si>
    <t xml:space="preserve">296  </t>
  </si>
  <si>
    <t xml:space="preserve">310  </t>
  </si>
  <si>
    <t xml:space="preserve">346  </t>
  </si>
  <si>
    <t xml:space="preserve">349  </t>
  </si>
  <si>
    <t>34*</t>
  </si>
  <si>
    <t>29*</t>
  </si>
  <si>
    <t>ЗП</t>
  </si>
  <si>
    <t>Средства от оказания платных образовательных услуг</t>
  </si>
  <si>
    <t xml:space="preserve">Средства от безвозмездных поступлений </t>
  </si>
  <si>
    <t>субсидии федерального бюджета</t>
  </si>
  <si>
    <t>субсидии бюджетов субъектов РФ (субвенция)</t>
  </si>
  <si>
    <t>местный бюджет</t>
  </si>
  <si>
    <t>Объём поступивших средств за отчётный год, всего:</t>
  </si>
  <si>
    <t>Информация об объёме образовательной деятельности, финансовое обеспечение котрой осуществляется за счёт бюджетных ассигнований федерального бюджета, за счёт бюджетов субъектов РФ, за счёт местных бюджетов,  по договорам об оказании платных образовательных услуг, за счёт средств физических (юридических) лиц за 2024 год.</t>
  </si>
  <si>
    <t>Остаток на начало 2024г</t>
  </si>
  <si>
    <t>Остаток на конец 2024г</t>
  </si>
  <si>
    <t>Собственные средства учреждения</t>
  </si>
  <si>
    <t>Оплата труда работникам</t>
  </si>
  <si>
    <t>МБОУ "Лицей №104"</t>
  </si>
  <si>
    <t>Прочие расходы(налоги, пени,штрафы)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</si>
</sst>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р_._-;\-* #,##0.00_р_._-;_-* &quot;-&quot;??_р_._-;_-@_-"/>
  </numFmts>
  <fonts count="19" x14ac:knownFonts="1">
    <font>
      <sz val="11"/>
      <color theme="1"/>
      <name val="Calibri"/>
      <family val="2"/>
      <charset val="204"/>
      <scheme val="minor"/>
    </font>
    <font>
      <sz val="11"/>
      <color theme="1"/>
      <name val="Calibri"/>
      <family val="2"/>
      <charset val="204"/>
      <scheme val="minor"/>
    </font>
    <font>
      <sz val="10"/>
      <name val="Arial"/>
      <family val="2"/>
      <charset val="204"/>
    </font>
    <font>
      <sz val="11"/>
      <color indexed="8"/>
      <name val="Calibri"/>
      <family val="2"/>
      <charset val="204"/>
      <scheme val="minor"/>
    </font>
    <font>
      <b/>
      <sz val="10"/>
      <color theme="1"/>
      <name val="Calibri"/>
      <family val="2"/>
      <charset val="204"/>
      <scheme val="minor"/>
    </font>
    <font>
      <sz val="10"/>
      <name val="Calibri"/>
      <family val="2"/>
      <charset val="204"/>
      <scheme val="minor"/>
    </font>
    <font>
      <b/>
      <sz val="14"/>
      <color theme="1"/>
      <name val="Calibri"/>
      <family val="2"/>
      <charset val="204"/>
      <scheme val="minor"/>
    </font>
    <font>
      <b/>
      <sz val="11"/>
      <color theme="1"/>
      <name val="Calibri"/>
      <family val="2"/>
      <charset val="204"/>
      <scheme val="minor"/>
    </font>
    <font>
      <b/>
      <sz val="11"/>
      <color indexed="8"/>
      <name val="Calibri"/>
      <family val="2"/>
      <charset val="204"/>
      <scheme val="minor"/>
    </font>
    <font>
      <sz val="9"/>
      <name val="Calibri"/>
      <family val="2"/>
      <charset val="204"/>
      <scheme val="minor"/>
    </font>
    <font>
      <sz val="9"/>
      <color indexed="8"/>
      <name val="Calibri"/>
      <family val="2"/>
      <charset val="204"/>
      <scheme val="minor"/>
    </font>
    <font>
      <sz val="11"/>
      <color theme="1"/>
      <name val="Calibri"/>
      <family val="2"/>
      <scheme val="minor"/>
    </font>
    <font>
      <b/>
      <sz val="10.5"/>
      <color indexed="8"/>
      <name val="Times New Roman"/>
      <family val="1"/>
      <charset val="204"/>
    </font>
    <font>
      <sz val="14"/>
      <color theme="1"/>
      <name val="Calibri"/>
      <family val="2"/>
      <charset val="204"/>
      <scheme val="minor"/>
    </font>
    <font>
      <sz val="10"/>
      <color theme="1"/>
      <name val="Calibri"/>
      <family val="2"/>
      <charset val="204"/>
      <scheme val="minor"/>
    </font>
    <font>
      <sz val="12"/>
      <color theme="1"/>
      <name val="Calibri"/>
      <family val="2"/>
      <charset val="204"/>
      <scheme val="minor"/>
    </font>
    <font>
      <b/>
      <sz val="12"/>
      <color theme="1"/>
      <name val="Calibri"/>
      <family val="2"/>
      <charset val="204"/>
      <scheme val="minor"/>
    </font>
    <font>
      <b/>
      <sz val="10"/>
      <color theme="1"/>
      <name val="Cambria"/>
      <family val="1"/>
      <charset val="204"/>
      <scheme val="major"/>
    </font>
    <font>
      <b/>
      <sz val="10"/>
      <color indexed="8"/>
      <name val="Cambria"/>
      <family val="1"/>
      <charset val="204"/>
      <scheme val="maj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2" fillId="0" borderId="0"/>
    <xf numFmtId="0" fontId="11" fillId="0" borderId="0"/>
  </cellStyleXfs>
  <cellXfs count="35">
    <xf numFmtId="0" fontId="0" fillId="0" borderId="0" xfId="0"/>
    <xf numFmtId="0" fontId="0" fillId="0" borderId="1" xfId="0" applyBorder="1"/>
    <xf numFmtId="0" fontId="4" fillId="0" borderId="0" xfId="0" applyFont="1" applyAlignment="1">
      <alignment horizontal="center" vertical="center"/>
    </xf>
    <xf numFmtId="0" fontId="5" fillId="2" borderId="1" xfId="2" applyFont="1" applyFill="1" applyBorder="1" applyAlignment="1">
      <alignment wrapText="1"/>
    </xf>
    <xf numFmtId="0" fontId="5" fillId="2" borderId="1" xfId="2" applyFont="1" applyFill="1" applyBorder="1" applyAlignment="1">
      <alignment vertical="center" wrapText="1"/>
    </xf>
    <xf numFmtId="0" fontId="6" fillId="0" borderId="0" xfId="0" applyFont="1"/>
    <xf numFmtId="164" fontId="0" fillId="0" borderId="1" xfId="1" applyFont="1" applyBorder="1"/>
    <xf numFmtId="164" fontId="3" fillId="2" borderId="1" xfId="1" applyFont="1" applyFill="1" applyBorder="1" applyAlignment="1">
      <alignment vertical="center"/>
    </xf>
    <xf numFmtId="0" fontId="6" fillId="0" borderId="0" xfId="0" applyFont="1" applyAlignment="1">
      <alignment wrapText="1"/>
    </xf>
    <xf numFmtId="164" fontId="0" fillId="0" borderId="0" xfId="1" applyFont="1"/>
    <xf numFmtId="0" fontId="7" fillId="0" borderId="0" xfId="0" applyFont="1" applyAlignment="1">
      <alignment horizontal="center"/>
    </xf>
    <xf numFmtId="164" fontId="9" fillId="2" borderId="1" xfId="1" applyFont="1" applyFill="1" applyBorder="1" applyAlignment="1"/>
    <xf numFmtId="164" fontId="10" fillId="2" borderId="1" xfId="1" applyFont="1" applyFill="1" applyBorder="1" applyAlignment="1"/>
    <xf numFmtId="0" fontId="16" fillId="0" borderId="0" xfId="0" applyFont="1" applyAlignment="1">
      <alignment wrapText="1"/>
    </xf>
    <xf numFmtId="0" fontId="16" fillId="0" borderId="0" xfId="0" applyFont="1"/>
    <xf numFmtId="0" fontId="12" fillId="2" borderId="0" xfId="3" applyFont="1" applyFill="1" applyAlignment="1">
      <alignment vertical="center" wrapText="1"/>
    </xf>
    <xf numFmtId="0" fontId="14" fillId="0" borderId="0" xfId="0" applyFont="1" applyAlignment="1">
      <alignment horizontal="center" vertical="center" wrapText="1"/>
    </xf>
    <xf numFmtId="0" fontId="13" fillId="0" borderId="0" xfId="0" applyFont="1" applyAlignment="1">
      <alignment wrapText="1"/>
    </xf>
    <xf numFmtId="0" fontId="0" fillId="0" borderId="1" xfId="0" applyBorder="1" applyAlignment="1">
      <alignment wrapText="1"/>
    </xf>
    <xf numFmtId="0" fontId="14" fillId="0" borderId="1" xfId="0" applyFont="1" applyBorder="1" applyAlignment="1">
      <alignment horizontal="left" vertical="center" wrapText="1"/>
    </xf>
    <xf numFmtId="0" fontId="4" fillId="0" borderId="0" xfId="0" applyFont="1" applyAlignment="1">
      <alignment horizontal="center" vertical="center" wrapText="1"/>
    </xf>
    <xf numFmtId="0" fontId="0" fillId="3" borderId="1" xfId="0" applyFill="1" applyBorder="1"/>
    <xf numFmtId="164" fontId="0" fillId="3" borderId="1" xfId="1" applyFont="1" applyFill="1" applyBorder="1"/>
    <xf numFmtId="0" fontId="0" fillId="3" borderId="1" xfId="0" applyFill="1" applyBorder="1" applyAlignment="1">
      <alignment wrapText="1"/>
    </xf>
    <xf numFmtId="164" fontId="7" fillId="3" borderId="1" xfId="1" applyFont="1" applyFill="1" applyBorder="1"/>
    <xf numFmtId="164" fontId="8" fillId="3" borderId="1" xfId="1" applyFont="1" applyFill="1" applyBorder="1" applyAlignment="1">
      <alignment vertical="center"/>
    </xf>
    <xf numFmtId="164" fontId="1" fillId="3" borderId="1" xfId="1" applyFont="1" applyFill="1" applyBorder="1"/>
    <xf numFmtId="0" fontId="0" fillId="3" borderId="3" xfId="0" applyFill="1" applyBorder="1"/>
    <xf numFmtId="164" fontId="0" fillId="3" borderId="3" xfId="1" applyFont="1" applyFill="1" applyBorder="1"/>
    <xf numFmtId="164" fontId="3" fillId="3" borderId="3" xfId="1" applyFont="1" applyFill="1" applyBorder="1" applyAlignment="1">
      <alignment vertical="center"/>
    </xf>
    <xf numFmtId="0" fontId="4" fillId="0" borderId="2" xfId="0" applyFont="1" applyBorder="1" applyAlignment="1">
      <alignment horizontal="center" vertical="center"/>
    </xf>
    <xf numFmtId="0" fontId="17" fillId="0" borderId="2" xfId="0" applyFont="1" applyBorder="1" applyAlignment="1">
      <alignment horizontal="center" vertical="center" wrapText="1"/>
    </xf>
    <xf numFmtId="0" fontId="18" fillId="2" borderId="2" xfId="0" applyFont="1" applyFill="1" applyBorder="1" applyAlignment="1">
      <alignment horizontal="center" vertical="center" wrapText="1"/>
    </xf>
    <xf numFmtId="0" fontId="15" fillId="0" borderId="0" xfId="0" applyFont="1" applyAlignment="1">
      <alignment horizontal="center" wrapText="1"/>
    </xf>
    <xf numFmtId="0" fontId="6" fillId="0" borderId="0" xfId="0" applyFont="1" applyAlignment="1">
      <alignment horizontal="center"/>
    </xf>
  </cellXfs>
  <cellStyles count="4">
    <cellStyle name="Обычный" xfId="0" builtinId="0"/>
    <cellStyle name="Обычный 2" xfId="3" xr:uid="{00000000-0005-0000-0000-000001000000}"/>
    <cellStyle name="Обычный 3 2" xfId="2" xr:uid="{00000000-0005-0000-0000-000002000000}"/>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41"/>
  <sheetViews>
    <sheetView tabSelected="1" workbookViewId="0">
      <selection activeCell="D13" sqref="D13"/>
    </sheetView>
  </sheetViews>
  <sheetFormatPr defaultRowHeight="18.75" x14ac:dyDescent="0.3"/>
  <cols>
    <col min="1" max="1" width="31.85546875" customWidth="1"/>
    <col min="2" max="2" width="17.85546875" customWidth="1"/>
    <col min="3" max="4" width="19.28515625" customWidth="1"/>
    <col min="5" max="5" width="20.42578125" customWidth="1"/>
    <col min="6" max="72" width="8.7109375" style="8"/>
  </cols>
  <sheetData>
    <row r="1" spans="1:72" s="17" customFormat="1" ht="51.95" customHeight="1" x14ac:dyDescent="0.3">
      <c r="A1" s="33" t="s">
        <v>39</v>
      </c>
      <c r="B1" s="33"/>
      <c r="C1" s="33"/>
      <c r="D1" s="33"/>
      <c r="E1" s="33"/>
    </row>
    <row r="2" spans="1:72" s="5" customFormat="1" x14ac:dyDescent="0.3">
      <c r="A2" s="34" t="s">
        <v>44</v>
      </c>
      <c r="B2" s="34"/>
      <c r="C2" s="34"/>
      <c r="D2" s="34"/>
      <c r="E2" s="34"/>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row>
    <row r="4" spans="1:72" s="2" customFormat="1" ht="64.5" customHeight="1" thickBot="1" x14ac:dyDescent="0.3">
      <c r="A4" s="30"/>
      <c r="B4" s="31" t="s">
        <v>0</v>
      </c>
      <c r="C4" s="31" t="s">
        <v>1</v>
      </c>
      <c r="D4" s="31" t="s">
        <v>42</v>
      </c>
      <c r="E4" s="32" t="s">
        <v>13</v>
      </c>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row>
    <row r="5" spans="1:72" ht="14.45" customHeight="1" thickTop="1" x14ac:dyDescent="0.3">
      <c r="A5" s="27" t="s">
        <v>40</v>
      </c>
      <c r="B5" s="28">
        <v>0</v>
      </c>
      <c r="C5" s="28">
        <v>1050</v>
      </c>
      <c r="D5" s="28">
        <v>455879.59</v>
      </c>
      <c r="E5" s="29">
        <f>SUM(B5:D5)</f>
        <v>456929.59</v>
      </c>
    </row>
    <row r="6" spans="1:72" ht="34.5" customHeight="1" x14ac:dyDescent="0.3">
      <c r="A6" s="23" t="s">
        <v>38</v>
      </c>
      <c r="B6" s="22">
        <f>SUM(B8:B12)</f>
        <v>56443337.550000004</v>
      </c>
      <c r="C6" s="22">
        <f t="shared" ref="C6:D6" si="0">SUM(C8:C12)</f>
        <v>9639913.3599999994</v>
      </c>
      <c r="D6" s="22">
        <f t="shared" si="0"/>
        <v>4007934.5</v>
      </c>
      <c r="E6" s="22">
        <f>SUM(B6:D6)</f>
        <v>70091185.409999996</v>
      </c>
    </row>
    <row r="7" spans="1:72" x14ac:dyDescent="0.3">
      <c r="A7" s="18" t="s">
        <v>3</v>
      </c>
      <c r="B7" s="6"/>
      <c r="C7" s="6"/>
      <c r="D7" s="6"/>
      <c r="E7" s="7"/>
    </row>
    <row r="8" spans="1:72" x14ac:dyDescent="0.3">
      <c r="A8" s="19" t="s">
        <v>35</v>
      </c>
      <c r="B8" s="6"/>
      <c r="C8" s="6">
        <v>8493085.5999999996</v>
      </c>
      <c r="D8" s="6"/>
      <c r="E8" s="7">
        <f>SUM(B8:D8)</f>
        <v>8493085.5999999996</v>
      </c>
    </row>
    <row r="9" spans="1:72" ht="25.5" x14ac:dyDescent="0.3">
      <c r="A9" s="19" t="s">
        <v>36</v>
      </c>
      <c r="B9" s="6">
        <v>51504471.270000003</v>
      </c>
      <c r="C9" s="6">
        <v>732520</v>
      </c>
      <c r="D9" s="6"/>
      <c r="E9" s="7">
        <f>SUM(B9:D9)</f>
        <v>52236991.270000003</v>
      </c>
    </row>
    <row r="10" spans="1:72" x14ac:dyDescent="0.3">
      <c r="A10" s="19" t="s">
        <v>37</v>
      </c>
      <c r="B10" s="6">
        <v>4938866.28</v>
      </c>
      <c r="C10" s="6">
        <f>404976.76+9331</f>
        <v>414307.76</v>
      </c>
      <c r="D10" s="6"/>
      <c r="E10" s="7">
        <f>SUM(B10:D10)</f>
        <v>5353174.04</v>
      </c>
    </row>
    <row r="11" spans="1:72" ht="25.5" x14ac:dyDescent="0.3">
      <c r="A11" s="19" t="s">
        <v>33</v>
      </c>
      <c r="B11" s="6"/>
      <c r="C11" s="6"/>
      <c r="D11" s="6">
        <v>3360728.5</v>
      </c>
      <c r="E11" s="7"/>
    </row>
    <row r="12" spans="1:72" ht="25.5" x14ac:dyDescent="0.3">
      <c r="A12" s="19" t="s">
        <v>34</v>
      </c>
      <c r="B12" s="6"/>
      <c r="C12" s="6"/>
      <c r="D12" s="6">
        <v>647206</v>
      </c>
      <c r="E12" s="7">
        <f t="shared" ref="E12:E25" si="1">SUM(B12:D12)</f>
        <v>647206</v>
      </c>
    </row>
    <row r="13" spans="1:72" x14ac:dyDescent="0.3">
      <c r="A13" s="21" t="s">
        <v>2</v>
      </c>
      <c r="B13" s="24">
        <f>SUM(B15:B25)</f>
        <v>56291925.880000003</v>
      </c>
      <c r="C13" s="24">
        <f>SUM(C15:C25)</f>
        <v>9639919.1399999987</v>
      </c>
      <c r="D13" s="24">
        <f>SUM(D15:D25)</f>
        <v>3809494.6399999997</v>
      </c>
      <c r="E13" s="25">
        <f t="shared" si="1"/>
        <v>69741339.659999996</v>
      </c>
    </row>
    <row r="14" spans="1:72" x14ac:dyDescent="0.3">
      <c r="A14" s="1" t="s">
        <v>3</v>
      </c>
      <c r="B14" s="6"/>
      <c r="C14" s="6"/>
      <c r="D14" s="6"/>
      <c r="E14" s="6">
        <f t="shared" si="1"/>
        <v>0</v>
      </c>
    </row>
    <row r="15" spans="1:72" x14ac:dyDescent="0.3">
      <c r="A15" s="3" t="s">
        <v>43</v>
      </c>
      <c r="B15" s="11">
        <v>39375718.530000001</v>
      </c>
      <c r="C15" s="11">
        <v>2937690.4</v>
      </c>
      <c r="D15" s="12">
        <v>1477583.09</v>
      </c>
      <c r="E15" s="12">
        <f t="shared" si="1"/>
        <v>43790992.020000003</v>
      </c>
    </row>
    <row r="16" spans="1:72" ht="25.5" x14ac:dyDescent="0.3">
      <c r="A16" s="4" t="s">
        <v>4</v>
      </c>
      <c r="B16" s="11">
        <v>10916289.779999999</v>
      </c>
      <c r="C16" s="11">
        <v>887108.39</v>
      </c>
      <c r="D16" s="12">
        <v>446203.6</v>
      </c>
      <c r="E16" s="12">
        <f t="shared" si="1"/>
        <v>12249601.77</v>
      </c>
    </row>
    <row r="17" spans="1:72" ht="27" x14ac:dyDescent="0.3">
      <c r="A17" s="3" t="s">
        <v>5</v>
      </c>
      <c r="B17" s="11">
        <v>5678.46</v>
      </c>
      <c r="C17" s="11"/>
      <c r="D17" s="12">
        <v>15331.95</v>
      </c>
      <c r="E17" s="12">
        <f t="shared" si="1"/>
        <v>21010.41</v>
      </c>
    </row>
    <row r="18" spans="1:72" x14ac:dyDescent="0.3">
      <c r="A18" s="3" t="s">
        <v>6</v>
      </c>
      <c r="B18" s="11"/>
      <c r="C18" s="11">
        <v>301720</v>
      </c>
      <c r="D18" s="12"/>
      <c r="E18" s="12">
        <f t="shared" si="1"/>
        <v>301720</v>
      </c>
    </row>
    <row r="19" spans="1:72" x14ac:dyDescent="0.3">
      <c r="A19" s="3" t="s">
        <v>7</v>
      </c>
      <c r="B19" s="11">
        <v>2050446.41</v>
      </c>
      <c r="C19" s="11"/>
      <c r="D19" s="12"/>
      <c r="E19" s="12">
        <f t="shared" si="1"/>
        <v>2050446.41</v>
      </c>
    </row>
    <row r="20" spans="1:72" ht="27" x14ac:dyDescent="0.3">
      <c r="A20" s="3" t="s">
        <v>8</v>
      </c>
      <c r="B20" s="11">
        <v>1553108.42</v>
      </c>
      <c r="C20" s="11"/>
      <c r="D20" s="12">
        <v>54777</v>
      </c>
      <c r="E20" s="12">
        <f t="shared" si="1"/>
        <v>1607885.42</v>
      </c>
    </row>
    <row r="21" spans="1:72" x14ac:dyDescent="0.3">
      <c r="A21" s="3" t="s">
        <v>9</v>
      </c>
      <c r="B21" s="11">
        <v>1001948.32</v>
      </c>
      <c r="C21" s="12">
        <v>4753859.09</v>
      </c>
      <c r="D21" s="12">
        <v>136144</v>
      </c>
      <c r="E21" s="12">
        <f t="shared" si="1"/>
        <v>5891951.4100000001</v>
      </c>
    </row>
    <row r="22" spans="1:72" x14ac:dyDescent="0.3">
      <c r="A22" s="3" t="s">
        <v>10</v>
      </c>
      <c r="B22" s="11">
        <v>965699.23</v>
      </c>
      <c r="C22" s="12"/>
      <c r="D22" s="12">
        <v>1084900</v>
      </c>
      <c r="E22" s="12">
        <f t="shared" si="1"/>
        <v>2050599.23</v>
      </c>
    </row>
    <row r="23" spans="1:72" x14ac:dyDescent="0.3">
      <c r="A23" s="3" t="s">
        <v>11</v>
      </c>
      <c r="B23" s="11">
        <v>68900.77</v>
      </c>
      <c r="C23" s="12">
        <v>53000</v>
      </c>
      <c r="D23" s="12">
        <v>594555</v>
      </c>
      <c r="E23" s="12">
        <f t="shared" si="1"/>
        <v>716455.77</v>
      </c>
    </row>
    <row r="24" spans="1:72" x14ac:dyDescent="0.3">
      <c r="A24" s="3" t="s">
        <v>12</v>
      </c>
      <c r="B24" s="11">
        <v>135462.96</v>
      </c>
      <c r="C24" s="11">
        <v>471210.26</v>
      </c>
      <c r="D24" s="12"/>
      <c r="E24" s="12">
        <f t="shared" si="1"/>
        <v>606673.22</v>
      </c>
    </row>
    <row r="25" spans="1:72" ht="27" x14ac:dyDescent="0.3">
      <c r="A25" s="3" t="s">
        <v>45</v>
      </c>
      <c r="B25" s="11">
        <v>218673</v>
      </c>
      <c r="C25" s="11">
        <v>235331</v>
      </c>
      <c r="D25" s="12"/>
      <c r="E25" s="12">
        <f t="shared" si="1"/>
        <v>454004</v>
      </c>
    </row>
    <row r="26" spans="1:72" x14ac:dyDescent="0.3">
      <c r="A26" s="21" t="s">
        <v>41</v>
      </c>
      <c r="B26" s="26">
        <f>B5+B6-B13</f>
        <v>151411.67000000179</v>
      </c>
      <c r="C26" s="26">
        <f t="shared" ref="C26:E26" si="2">C5+C6-C13</f>
        <v>1044.2200000006706</v>
      </c>
      <c r="D26" s="26">
        <f t="shared" si="2"/>
        <v>654319.45000000019</v>
      </c>
      <c r="E26" s="26">
        <f t="shared" si="2"/>
        <v>806775.34000000358</v>
      </c>
    </row>
    <row r="27" spans="1:72" ht="14.45" customHeight="1" x14ac:dyDescent="0.3"/>
    <row r="28" spans="1:72" ht="14.45" customHeight="1" x14ac:dyDescent="0.3"/>
    <row r="29" spans="1:72" ht="53.45" customHeight="1" x14ac:dyDescent="0.3"/>
    <row r="30" spans="1:72" s="14" customFormat="1" ht="15.6" customHeight="1" x14ac:dyDescent="0.25">
      <c r="A30"/>
      <c r="B30"/>
      <c r="C30"/>
      <c r="D30"/>
      <c r="E30"/>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row>
    <row r="32" spans="1:72" ht="18.600000000000001" customHeight="1" x14ac:dyDescent="0.3">
      <c r="F32" s="15"/>
    </row>
    <row r="33" spans="1:72" s="16" customFormat="1" ht="48.6" customHeight="1" x14ac:dyDescent="0.25">
      <c r="A33"/>
      <c r="B33"/>
      <c r="C33"/>
      <c r="D33"/>
      <c r="E33"/>
    </row>
    <row r="34" spans="1:72" s="16" customFormat="1" ht="48.6" customHeight="1" x14ac:dyDescent="0.25">
      <c r="A34"/>
      <c r="B34"/>
      <c r="C34"/>
      <c r="D34"/>
      <c r="E34"/>
    </row>
    <row r="35" spans="1:72" s="16" customFormat="1" ht="48.6" customHeight="1" x14ac:dyDescent="0.25">
      <c r="A35"/>
      <c r="B35"/>
      <c r="C35"/>
      <c r="D35"/>
      <c r="E35"/>
    </row>
    <row r="36" spans="1:72" x14ac:dyDescent="0.3">
      <c r="BT36"/>
    </row>
    <row r="37" spans="1:72" x14ac:dyDescent="0.3">
      <c r="BT37"/>
    </row>
    <row r="38" spans="1:72" x14ac:dyDescent="0.3">
      <c r="BT38"/>
    </row>
    <row r="39" spans="1:72" ht="29.1" customHeight="1" x14ac:dyDescent="0.3">
      <c r="BT39"/>
    </row>
    <row r="40" spans="1:72" ht="32.450000000000003" customHeight="1" x14ac:dyDescent="0.3">
      <c r="BT40"/>
    </row>
    <row r="41" spans="1:72" x14ac:dyDescent="0.3">
      <c r="BT41"/>
    </row>
  </sheetData>
  <mergeCells count="2">
    <mergeCell ref="A1:E1"/>
    <mergeCell ref="A2:E2"/>
  </mergeCells>
  <pageMargins left="0.31496062992125984" right="0.23622047244094491" top="0.35433070866141736" bottom="0.15748031496062992"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0"/>
  <sheetViews>
    <sheetView workbookViewId="0">
      <selection activeCell="D25" sqref="D25"/>
    </sheetView>
  </sheetViews>
  <sheetFormatPr defaultRowHeight="15" x14ac:dyDescent="0.25"/>
  <cols>
    <col min="2" max="2" width="13.28515625" bestFit="1" customWidth="1"/>
    <col min="3" max="3" width="15.7109375" bestFit="1" customWidth="1"/>
    <col min="4" max="4" width="14.7109375" bestFit="1" customWidth="1"/>
    <col min="5" max="5" width="15.7109375" bestFit="1" customWidth="1"/>
  </cols>
  <sheetData>
    <row r="1" spans="1:5" s="10" customFormat="1" x14ac:dyDescent="0.25">
      <c r="B1" s="10">
        <v>2</v>
      </c>
      <c r="C1" s="10">
        <v>4</v>
      </c>
      <c r="D1" s="10">
        <v>5</v>
      </c>
    </row>
    <row r="2" spans="1:5" s="9" customFormat="1" x14ac:dyDescent="0.25">
      <c r="A2" s="6" t="s">
        <v>14</v>
      </c>
      <c r="B2" s="6">
        <v>228358.56</v>
      </c>
      <c r="C2" s="6">
        <v>36785114.740000002</v>
      </c>
      <c r="D2" s="6">
        <v>9847787.709999999</v>
      </c>
      <c r="E2" s="6">
        <v>46861261.010000005</v>
      </c>
    </row>
    <row r="3" spans="1:5" s="9" customFormat="1" x14ac:dyDescent="0.25">
      <c r="A3" s="6" t="s">
        <v>32</v>
      </c>
      <c r="B3" s="6">
        <f>B4+B12</f>
        <v>102534.46</v>
      </c>
      <c r="C3" s="6">
        <f t="shared" ref="C3:E3" si="0">C4+C12</f>
        <v>23405306.389999997</v>
      </c>
      <c r="D3" s="6">
        <f t="shared" si="0"/>
        <v>2239500.7800000003</v>
      </c>
      <c r="E3" s="6">
        <f t="shared" si="0"/>
        <v>25747341.629999999</v>
      </c>
    </row>
    <row r="4" spans="1:5" s="9" customFormat="1" hidden="1" x14ac:dyDescent="0.25">
      <c r="A4" s="6" t="s">
        <v>15</v>
      </c>
      <c r="B4" s="6">
        <v>102534.46</v>
      </c>
      <c r="C4" s="6">
        <v>23287063.689999998</v>
      </c>
      <c r="D4" s="6">
        <v>2239500.7800000003</v>
      </c>
      <c r="E4" s="6">
        <v>25629098.93</v>
      </c>
    </row>
    <row r="5" spans="1:5" s="9" customFormat="1" x14ac:dyDescent="0.25">
      <c r="A5" s="6" t="s">
        <v>16</v>
      </c>
      <c r="B5" s="6">
        <v>30965.54</v>
      </c>
      <c r="C5" s="6">
        <v>7032693.6100000003</v>
      </c>
      <c r="D5" s="6">
        <v>676329.2799999998</v>
      </c>
      <c r="E5" s="6">
        <v>7739988.4299999997</v>
      </c>
    </row>
    <row r="6" spans="1:5" s="9" customFormat="1" x14ac:dyDescent="0.25">
      <c r="A6" s="6" t="s">
        <v>17</v>
      </c>
      <c r="B6" s="6">
        <v>9274.7900000000009</v>
      </c>
      <c r="C6" s="6">
        <v>3789.44</v>
      </c>
      <c r="D6" s="6"/>
      <c r="E6" s="6">
        <v>13064.230000000001</v>
      </c>
    </row>
    <row r="7" spans="1:5" s="9" customFormat="1" x14ac:dyDescent="0.25">
      <c r="A7" s="6" t="s">
        <v>18</v>
      </c>
      <c r="B7" s="6"/>
      <c r="C7" s="6"/>
      <c r="D7" s="6">
        <v>14900</v>
      </c>
      <c r="E7" s="6">
        <v>14900</v>
      </c>
    </row>
    <row r="8" spans="1:5" s="9" customFormat="1" x14ac:dyDescent="0.25">
      <c r="A8" s="6" t="s">
        <v>19</v>
      </c>
      <c r="B8" s="6"/>
      <c r="C8" s="6">
        <v>2694314.4400000009</v>
      </c>
      <c r="D8" s="6"/>
      <c r="E8" s="6">
        <v>2694314.4400000009</v>
      </c>
    </row>
    <row r="9" spans="1:5" s="9" customFormat="1" x14ac:dyDescent="0.25">
      <c r="A9" s="6" t="s">
        <v>20</v>
      </c>
      <c r="B9" s="6">
        <v>26852.18</v>
      </c>
      <c r="C9" s="6">
        <v>1789259.83</v>
      </c>
      <c r="D9" s="6">
        <v>608685</v>
      </c>
      <c r="E9" s="6">
        <v>2424797.0099999998</v>
      </c>
    </row>
    <row r="10" spans="1:5" s="9" customFormat="1" x14ac:dyDescent="0.25">
      <c r="A10" s="6" t="s">
        <v>21</v>
      </c>
      <c r="B10" s="6">
        <v>3131</v>
      </c>
      <c r="C10" s="6">
        <v>945876.03000000014</v>
      </c>
      <c r="D10" s="6">
        <v>5061195.6499999994</v>
      </c>
      <c r="E10" s="6">
        <v>6010202.6799999997</v>
      </c>
    </row>
    <row r="11" spans="1:5" s="9" customFormat="1" x14ac:dyDescent="0.25">
      <c r="A11" s="6" t="s">
        <v>22</v>
      </c>
      <c r="B11" s="6"/>
      <c r="C11" s="6"/>
      <c r="D11" s="6">
        <v>1224677</v>
      </c>
      <c r="E11" s="6">
        <v>1224677</v>
      </c>
    </row>
    <row r="12" spans="1:5" s="9" customFormat="1" hidden="1" x14ac:dyDescent="0.25">
      <c r="A12" s="6" t="s">
        <v>23</v>
      </c>
      <c r="B12" s="6"/>
      <c r="C12" s="6">
        <v>118242.70000000001</v>
      </c>
      <c r="D12" s="6"/>
      <c r="E12" s="6">
        <v>118242.70000000001</v>
      </c>
    </row>
    <row r="13" spans="1:5" s="9" customFormat="1" x14ac:dyDescent="0.25">
      <c r="A13" s="6" t="s">
        <v>31</v>
      </c>
      <c r="B13" s="6">
        <f>SUM(B14:B16)</f>
        <v>0.59</v>
      </c>
      <c r="C13" s="6">
        <f t="shared" ref="C13:E13" si="1">SUM(C14:C16)</f>
        <v>97795</v>
      </c>
      <c r="D13" s="6">
        <f t="shared" si="1"/>
        <v>22500</v>
      </c>
      <c r="E13" s="6">
        <f t="shared" si="1"/>
        <v>120295.59</v>
      </c>
    </row>
    <row r="14" spans="1:5" s="9" customFormat="1" hidden="1" x14ac:dyDescent="0.25">
      <c r="A14" s="6" t="s">
        <v>24</v>
      </c>
      <c r="B14" s="6"/>
      <c r="C14" s="6">
        <v>97795</v>
      </c>
      <c r="D14" s="6"/>
      <c r="E14" s="6">
        <v>97795</v>
      </c>
    </row>
    <row r="15" spans="1:5" s="9" customFormat="1" hidden="1" x14ac:dyDescent="0.25">
      <c r="A15" s="6" t="s">
        <v>25</v>
      </c>
      <c r="B15" s="6">
        <v>0.59</v>
      </c>
      <c r="C15" s="6"/>
      <c r="D15" s="6"/>
      <c r="E15" s="6">
        <v>0.59</v>
      </c>
    </row>
    <row r="16" spans="1:5" s="9" customFormat="1" hidden="1" x14ac:dyDescent="0.25">
      <c r="A16" s="6" t="s">
        <v>26</v>
      </c>
      <c r="B16" s="6"/>
      <c r="C16" s="6"/>
      <c r="D16" s="6">
        <v>22500</v>
      </c>
      <c r="E16" s="6">
        <v>22500</v>
      </c>
    </row>
    <row r="17" spans="1:5" s="9" customFormat="1" x14ac:dyDescent="0.25">
      <c r="A17" s="6" t="s">
        <v>27</v>
      </c>
      <c r="B17" s="6">
        <v>14000</v>
      </c>
      <c r="C17" s="6">
        <v>723836.55</v>
      </c>
      <c r="D17" s="6"/>
      <c r="E17" s="6">
        <v>737836.55</v>
      </c>
    </row>
    <row r="18" spans="1:5" s="9" customFormat="1" x14ac:dyDescent="0.25">
      <c r="A18" s="6" t="s">
        <v>30</v>
      </c>
      <c r="B18" s="6">
        <f>SUM(B19:B20)</f>
        <v>41600</v>
      </c>
      <c r="C18" s="6">
        <f t="shared" ref="C18:E18" si="2">SUM(C19:C20)</f>
        <v>92243.45</v>
      </c>
      <c r="D18" s="6">
        <f t="shared" si="2"/>
        <v>0</v>
      </c>
      <c r="E18" s="6">
        <f t="shared" si="2"/>
        <v>133843.45000000001</v>
      </c>
    </row>
    <row r="19" spans="1:5" s="9" customFormat="1" hidden="1" x14ac:dyDescent="0.25">
      <c r="A19" s="6" t="s">
        <v>28</v>
      </c>
      <c r="B19" s="6">
        <v>41600</v>
      </c>
      <c r="C19" s="6">
        <v>75203.45</v>
      </c>
      <c r="D19" s="6"/>
      <c r="E19" s="6">
        <v>116803.45</v>
      </c>
    </row>
    <row r="20" spans="1:5" s="9" customFormat="1" hidden="1" x14ac:dyDescent="0.25">
      <c r="A20" s="6" t="s">
        <v>29</v>
      </c>
      <c r="B20" s="6"/>
      <c r="C20" s="6">
        <v>17040</v>
      </c>
      <c r="D20" s="6"/>
      <c r="E20" s="6">
        <v>17040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MultiDVD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dc:creator>
  <cp:lastModifiedBy>shukina777@mail.ru</cp:lastModifiedBy>
  <cp:lastPrinted>2025-05-20T03:55:39Z</cp:lastPrinted>
  <dcterms:created xsi:type="dcterms:W3CDTF">2024-02-22T07:49:57Z</dcterms:created>
  <dcterms:modified xsi:type="dcterms:W3CDTF">2025-05-20T04:20:40Z</dcterms:modified>
</cp:coreProperties>
</file>